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J:\Licitação 2024\PE SRP 1573.2024 - Chaveiro - SGP-e 43303.2024\Planilha Global\"/>
    </mc:Choice>
  </mc:AlternateContent>
  <xr:revisionPtr revIDLastSave="0" documentId="13_ncr:1_{CBDB81D5-E54F-4487-87B9-407F0D1EF9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emanda 2024" sheetId="1" r:id="rId1"/>
  </sheets>
  <definedNames>
    <definedName name="_xlnm.Print_Area" localSheetId="0">'Demanda 2024'!$A$1:$Y$46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4" i="1" l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X29" i="1" l="1"/>
  <c r="X43" i="1"/>
  <c r="X38" i="1"/>
  <c r="X30" i="1"/>
  <c r="X31" i="1"/>
  <c r="X39" i="1"/>
  <c r="X32" i="1"/>
  <c r="X40" i="1"/>
  <c r="X33" i="1"/>
  <c r="X41" i="1"/>
  <c r="X34" i="1"/>
  <c r="X35" i="1"/>
  <c r="X28" i="1"/>
  <c r="X42" i="1"/>
  <c r="X36" i="1"/>
  <c r="X44" i="1"/>
  <c r="X37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4" i="1"/>
  <c r="Y37" i="1" l="1"/>
  <c r="X26" i="1"/>
  <c r="X5" i="1" l="1"/>
  <c r="X7" i="1"/>
  <c r="X8" i="1"/>
  <c r="X9" i="1"/>
  <c r="X10" i="1"/>
  <c r="X16" i="1"/>
  <c r="X17" i="1"/>
  <c r="X18" i="1"/>
  <c r="X19" i="1"/>
  <c r="X20" i="1"/>
  <c r="X21" i="1"/>
  <c r="X22" i="1"/>
  <c r="X25" i="1"/>
  <c r="X6" i="1" l="1"/>
  <c r="X11" i="1"/>
  <c r="X4" i="1"/>
  <c r="X27" i="1"/>
  <c r="X23" i="1"/>
  <c r="X24" i="1"/>
  <c r="X15" i="1"/>
  <c r="X14" i="1"/>
  <c r="X13" i="1"/>
  <c r="X12" i="1"/>
  <c r="Y17" i="1" l="1"/>
  <c r="Y4" i="1"/>
  <c r="Y46" i="1" l="1"/>
</calcChain>
</file>

<file path=xl/sharedStrings.xml><?xml version="1.0" encoding="utf-8"?>
<sst xmlns="http://schemas.openxmlformats.org/spreadsheetml/2006/main" count="269" uniqueCount="70">
  <si>
    <t>Und.</t>
  </si>
  <si>
    <t>Copia de chave simples ( yale ) a partir do modelo existente</t>
  </si>
  <si>
    <t>serviço</t>
  </si>
  <si>
    <t>Copia de chave tetra, a partir de modelo existente</t>
  </si>
  <si>
    <t>Igualar segredo de fechadura simples ( Yale )</t>
  </si>
  <si>
    <t>Igualar segredo de fechadura tetra</t>
  </si>
  <si>
    <t>Abertura de fechadura simples ( Yale ), gorge</t>
  </si>
  <si>
    <t>Abertura de fechadura tetra</t>
  </si>
  <si>
    <t>Conserto de fechaduras em geral quando ocorrer a quebra da chave dentro do tambor simples ( Yale )</t>
  </si>
  <si>
    <t xml:space="preserve">Conserto de fechaduras em geral quando ocorrer a quebra da chave dentro do tambor tetra </t>
  </si>
  <si>
    <t>Instalação  de fechadura simples ( Yale ), gorge</t>
  </si>
  <si>
    <t>Instalação de fechadura tetra ( auxiliar )</t>
  </si>
  <si>
    <t>Instalação de fechadura biométrica</t>
  </si>
  <si>
    <t>Configuração de controle eletrônico</t>
  </si>
  <si>
    <t>Instalação de mola hidráulica aérea para porta de madeira</t>
  </si>
  <si>
    <t>Fornecimento de fechadura simples ( yale ) - Fechadura de 40mm, com maçaneta e espelho de metal e com tambor de pino. Cor inox. Fornecimento de 2 chaves.</t>
  </si>
  <si>
    <t>peça</t>
  </si>
  <si>
    <t>Fornecimento de fechadura tipo tetra ( auxiliar ) - Fechadura de 40mm tetra. Fornecimento de 2 chaves.</t>
  </si>
  <si>
    <t>Fornecimento Mola hidráulica aérea para porta de madeira - Mola hidráulica aérea compacta para portas de 900 x 2100 mm, até 45kg. Ideal para divisórias, potência/força igual a 02, braço reforçado, duas válvulas de regulagem independentes de velocidade de fechamento e impulso final.</t>
  </si>
  <si>
    <t>Fornecimento de maçaneta para fechadura simples ( Yale ), gorge - De metal com acabamento inox.</t>
  </si>
  <si>
    <t>Fornecimento de fechadura para armário, escaninho, gaveteiro</t>
  </si>
  <si>
    <t>Fornecimento de cadeado 20mm com haste curta - Corpo fabricado em latão maciço e haste em aço cementado. Fornecimento de 2 chaves.</t>
  </si>
  <si>
    <t>Fornecimento de cadeado 25mm com haste curta - Corpo fabricado em latão maciço e haste em aço cementado. Fornecimento de 2 chaves.</t>
  </si>
  <si>
    <t>Fornecimento de cadeado 35mm com haste curta - Corpo fabricado em latão maciço e haste em aço cementado. Fornecimento de 2 chaves.</t>
  </si>
  <si>
    <t xml:space="preserve">Fornecimento de tambor simples ( Yale ) com duas copias </t>
  </si>
  <si>
    <t>Controle portão eletrônico</t>
  </si>
  <si>
    <t>CCT</t>
  </si>
  <si>
    <t>CEPLAN</t>
  </si>
  <si>
    <t>TOTAL</t>
  </si>
  <si>
    <t>Fornecimento de FECHADURA BIOMETRICA, FECHADURA BIOMETRICA, Fechadura biométrica externa digital, com acesso através de bluetooth, biometria, cartão rfid, senha e chave mecânica. Contendo teclado touch screen, com iluminação, que facilite a digitação da senha de entrada. Deve ter capacidade para 200 registros de biometria, 200 registros de senha (4 a 9 dígitos), 150 mini cartões rfid, chave mecânica para uso em caso de pane elétrica. Programação realizada por aplicativo, com abertura por bluetooth. Possível utilização de sistema Android e Ios, com aplicativo disponibilizado de forma gratuita e que possibilite a elaboração de relatórios de aberturas. Leitor biométrico semicondutor, com integração de sensores, programas e interfaces específicas. Guia de operação com voz. Painel touch screen com tecnologia que integra sensores na tela, programas e 52/60 interfaces específicas. Modelo de embutir com maçaneta reversível, podendo ser instalado tanto na porta com abertura a direita quanto abertura a esquerda. Garantia de 2 anos. Cor à definir. Alimentação feita por pilhas.</t>
  </si>
  <si>
    <t>QUALIFICA</t>
  </si>
  <si>
    <t>Detalhamento</t>
  </si>
  <si>
    <t>FONTE 1</t>
  </si>
  <si>
    <t>FONTE 2</t>
  </si>
  <si>
    <t>FONTE 3</t>
  </si>
  <si>
    <t>FONTE 4</t>
  </si>
  <si>
    <t>FONTE 5</t>
  </si>
  <si>
    <t>FONTE 6</t>
  </si>
  <si>
    <t>LOTE</t>
  </si>
  <si>
    <t>ITEM</t>
  </si>
  <si>
    <t>Descrição</t>
  </si>
  <si>
    <t>Contratado anterior</t>
  </si>
  <si>
    <t>Banco de Preços</t>
  </si>
  <si>
    <t xml:space="preserve">Empresa </t>
  </si>
  <si>
    <t>Valor</t>
  </si>
  <si>
    <t>Fábio Chaveiro</t>
  </si>
  <si>
    <t>Painel de Preços
NE 280 - Contrato CNEN - Processo: 03141.001515/2024-12</t>
  </si>
  <si>
    <t>Painel de Preços
Edital PE 057/2024
Mun. Vila Velha</t>
  </si>
  <si>
    <t>339039.16</t>
  </si>
  <si>
    <t>339030.24</t>
  </si>
  <si>
    <t>339030.28</t>
  </si>
  <si>
    <t>449052.24</t>
  </si>
  <si>
    <t>339030.25</t>
  </si>
  <si>
    <t>Casa das Chaves</t>
  </si>
  <si>
    <t>EMPRESA</t>
  </si>
  <si>
    <t>Marca</t>
  </si>
  <si>
    <t>Modelo</t>
  </si>
  <si>
    <t>Preço Total Registrado</t>
  </si>
  <si>
    <t>Preço Unitário Registrado</t>
  </si>
  <si>
    <t>Total do Lote</t>
  </si>
  <si>
    <t>FABIO CHAVEIRO</t>
  </si>
  <si>
    <t>STAMM</t>
  </si>
  <si>
    <t>PAPAIZ</t>
  </si>
  <si>
    <t>BECK</t>
  </si>
  <si>
    <t>GENERICO</t>
  </si>
  <si>
    <t>FABIO ANTONIO ANDRIETI
CNPJ: 23.942.684/0001-46</t>
  </si>
  <si>
    <t>ELYX IMPORTS
CNPJ: 49.510.961/0001-35</t>
  </si>
  <si>
    <t>DESERTO</t>
  </si>
  <si>
    <t>SUPERA COM. E IMPORTAÇÃO LTDA
CNPJ: 26.749.211/0001-15</t>
  </si>
  <si>
    <t>ANEXO DA ARP 1573/2024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</si>
</sst>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[$R$-416]\ * #,##0.00_-;\-[$R$-416]\ * #,##0.00_-;_-[$R$-416]\ 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8"/>
      <color rgb="FFFFFFFF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159B5B"/>
        <bgColor rgb="FF003366"/>
      </patternFill>
    </fill>
    <fill>
      <patternFill patternType="solid">
        <fgColor rgb="FF159B5B"/>
        <bgColor indexed="64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wrapText="1"/>
    </xf>
    <xf numFmtId="0" fontId="0" fillId="0" borderId="0" xfId="0" applyNumberFormat="1" applyAlignment="1">
      <alignment horizontal="center" vertical="center"/>
    </xf>
    <xf numFmtId="0" fontId="0" fillId="3" borderId="1" xfId="0" applyFont="1" applyFill="1" applyBorder="1" applyAlignment="1" applyProtection="1">
      <alignment horizontal="center" vertical="center"/>
    </xf>
    <xf numFmtId="44" fontId="0" fillId="3" borderId="1" xfId="1" applyFont="1" applyFill="1" applyBorder="1" applyAlignment="1">
      <alignment horizontal="center"/>
    </xf>
    <xf numFmtId="44" fontId="0" fillId="0" borderId="0" xfId="0" applyNumberFormat="1"/>
    <xf numFmtId="44" fontId="0" fillId="0" borderId="1" xfId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" fillId="5" borderId="1" xfId="0" applyNumberFormat="1" applyFont="1" applyFill="1" applyBorder="1" applyAlignment="1" applyProtection="1">
      <alignment horizontal="center" vertical="center" wrapText="1"/>
    </xf>
    <xf numFmtId="4" fontId="8" fillId="6" borderId="4" xfId="1" applyNumberFormat="1" applyFont="1" applyFill="1" applyBorder="1" applyAlignment="1">
      <alignment horizontal="center" vertical="center" wrapText="1"/>
    </xf>
    <xf numFmtId="165" fontId="0" fillId="0" borderId="1" xfId="0" applyNumberFormat="1" applyBorder="1"/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quotePrefix="1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44" fontId="9" fillId="0" borderId="1" xfId="1" applyFont="1" applyFill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/>
    </xf>
    <xf numFmtId="0" fontId="0" fillId="7" borderId="1" xfId="0" applyFont="1" applyFill="1" applyBorder="1" applyAlignment="1" applyProtection="1">
      <alignment horizontal="center" vertical="center"/>
    </xf>
    <xf numFmtId="0" fontId="4" fillId="8" borderId="1" xfId="0" applyFont="1" applyFill="1" applyBorder="1" applyAlignment="1">
      <alignment wrapText="1"/>
    </xf>
    <xf numFmtId="0" fontId="4" fillId="8" borderId="1" xfId="0" applyFont="1" applyFill="1" applyBorder="1" applyAlignment="1">
      <alignment horizontal="center" wrapText="1"/>
    </xf>
    <xf numFmtId="1" fontId="0" fillId="7" borderId="1" xfId="0" applyNumberFormat="1" applyFill="1" applyBorder="1" applyAlignment="1">
      <alignment horizontal="center" vertical="center" readingOrder="1"/>
    </xf>
    <xf numFmtId="0" fontId="0" fillId="7" borderId="1" xfId="0" applyFill="1" applyBorder="1" applyAlignment="1">
      <alignment horizontal="center" vertical="center"/>
    </xf>
    <xf numFmtId="44" fontId="0" fillId="7" borderId="1" xfId="1" applyFont="1" applyFill="1" applyBorder="1" applyAlignment="1">
      <alignment horizontal="center" vertical="center"/>
    </xf>
    <xf numFmtId="44" fontId="9" fillId="7" borderId="1" xfId="1" applyFont="1" applyFill="1" applyBorder="1" applyAlignment="1">
      <alignment horizontal="center" vertical="center"/>
    </xf>
    <xf numFmtId="165" fontId="0" fillId="7" borderId="1" xfId="0" applyNumberFormat="1" applyFill="1" applyBorder="1"/>
    <xf numFmtId="44" fontId="7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horizontal="center"/>
    </xf>
    <xf numFmtId="44" fontId="5" fillId="7" borderId="1" xfId="1" applyFont="1" applyFill="1" applyBorder="1" applyAlignment="1">
      <alignment horizontal="center" vertical="center"/>
    </xf>
    <xf numFmtId="44" fontId="9" fillId="7" borderId="1" xfId="1" applyFont="1" applyFill="1" applyBorder="1" applyAlignment="1">
      <alignment horizontal="center" vertical="center" wrapText="1"/>
    </xf>
    <xf numFmtId="0" fontId="0" fillId="7" borderId="1" xfId="0" applyFill="1" applyBorder="1"/>
    <xf numFmtId="0" fontId="10" fillId="7" borderId="1" xfId="0" applyNumberFormat="1" applyFont="1" applyFill="1" applyBorder="1" applyAlignment="1">
      <alignment horizontal="center" vertical="center"/>
    </xf>
    <xf numFmtId="44" fontId="10" fillId="7" borderId="1" xfId="0" applyNumberFormat="1" applyFont="1" applyFill="1" applyBorder="1"/>
    <xf numFmtId="43" fontId="0" fillId="0" borderId="0" xfId="2" applyFont="1"/>
    <xf numFmtId="0" fontId="0" fillId="0" borderId="0" xfId="0" applyAlignment="1">
      <alignment horizontal="center"/>
    </xf>
    <xf numFmtId="0" fontId="11" fillId="7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>
      <alignment horizontal="center" vertical="center" textRotation="90" wrapText="1"/>
    </xf>
    <xf numFmtId="0" fontId="11" fillId="3" borderId="6" xfId="0" applyFont="1" applyFill="1" applyBorder="1" applyAlignment="1">
      <alignment horizontal="center" vertical="center" textRotation="90"/>
    </xf>
    <xf numFmtId="0" fontId="11" fillId="3" borderId="7" xfId="0" applyFont="1" applyFill="1" applyBorder="1" applyAlignment="1">
      <alignment horizontal="center" vertical="center" textRotation="90"/>
    </xf>
    <xf numFmtId="0" fontId="11" fillId="7" borderId="5" xfId="0" applyFont="1" applyFill="1" applyBorder="1" applyAlignment="1">
      <alignment horizontal="center" vertical="center" textRotation="90" wrapText="1"/>
    </xf>
    <xf numFmtId="0" fontId="11" fillId="7" borderId="6" xfId="0" applyFont="1" applyFill="1" applyBorder="1" applyAlignment="1">
      <alignment horizontal="center" vertical="center" textRotation="90"/>
    </xf>
    <xf numFmtId="0" fontId="11" fillId="7" borderId="7" xfId="0" applyFont="1" applyFill="1" applyBorder="1" applyAlignment="1">
      <alignment horizontal="center" vertical="center" textRotation="90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44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Vírgula" xfId="2" builtinId="3"/>
  </cellStyles>
  <dxfs count="1">
    <dxf>
      <font>
        <b/>
        <i val="0"/>
      </font>
      <fill>
        <patternFill>
          <fgColor indexed="64"/>
          <bgColor rgb="FF92D050"/>
        </patternFill>
      </fill>
    </dxf>
  </dxfs>
  <tableStyles count="0" defaultTableStyle="TableStyleMedium2" defaultPivotStyle="PivotStyleLight16"/>
  <colors>
    <mruColors>
      <color rgb="FF159B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465667</xdr:colOff>
      <xdr:row>0</xdr:row>
      <xdr:rowOff>681568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D63647D-9ED1-48B5-8F1D-A51212FB60C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0796" cy="565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6"/>
  <sheetViews>
    <sheetView showGridLines="0" tabSelected="1" zoomScaleNormal="100" workbookViewId="0">
      <selection activeCell="AA2" sqref="AA2"/>
    </sheetView>
  </sheetViews>
  <sheetFormatPr defaultRowHeight="15" x14ac:dyDescent="0.25"/>
  <cols>
    <col min="1" max="2" width="14" customWidth="1"/>
    <col min="3" max="3" width="5.28515625" bestFit="1" customWidth="1"/>
    <col min="4" max="4" width="89.85546875" customWidth="1"/>
    <col min="5" max="5" width="13.5703125" bestFit="1" customWidth="1"/>
    <col min="6" max="6" width="11.5703125" bestFit="1" customWidth="1"/>
    <col min="7" max="7" width="11.28515625" customWidth="1"/>
    <col min="8" max="8" width="14" customWidth="1"/>
    <col min="9" max="9" width="11.28515625" hidden="1" customWidth="1"/>
    <col min="10" max="10" width="9" customWidth="1"/>
    <col min="11" max="11" width="7.85546875" customWidth="1"/>
    <col min="12" max="12" width="9.42578125" style="3" customWidth="1"/>
    <col min="13" max="22" width="13.28515625" style="3" hidden="1" customWidth="1"/>
    <col min="23" max="23" width="13.28515625" style="3" customWidth="1"/>
    <col min="24" max="24" width="13.85546875" style="3" customWidth="1"/>
    <col min="25" max="25" width="14.42578125" bestFit="1" customWidth="1"/>
    <col min="26" max="26" width="14.28515625" bestFit="1" customWidth="1"/>
  </cols>
  <sheetData>
    <row r="1" spans="1:34" ht="74.25" customHeight="1" x14ac:dyDescent="0.25">
      <c r="A1" s="55" t="s">
        <v>69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8"/>
      <c r="AA1" s="8"/>
      <c r="AB1" s="8"/>
      <c r="AC1" s="8"/>
      <c r="AD1" s="8"/>
      <c r="AE1" s="8"/>
      <c r="AF1" s="8"/>
      <c r="AG1" s="8"/>
      <c r="AH1" s="8"/>
    </row>
    <row r="2" spans="1:34" ht="23.25" x14ac:dyDescent="0.25">
      <c r="A2" s="41" t="s">
        <v>38</v>
      </c>
      <c r="B2" s="41" t="s">
        <v>54</v>
      </c>
      <c r="C2" s="41" t="s">
        <v>39</v>
      </c>
      <c r="D2" s="41" t="s">
        <v>40</v>
      </c>
      <c r="E2" s="41" t="s">
        <v>55</v>
      </c>
      <c r="F2" s="41" t="s">
        <v>56</v>
      </c>
      <c r="G2" s="41" t="s">
        <v>0</v>
      </c>
      <c r="H2" s="41" t="s">
        <v>31</v>
      </c>
      <c r="I2" s="41" t="s">
        <v>30</v>
      </c>
      <c r="J2" s="41" t="s">
        <v>26</v>
      </c>
      <c r="K2" s="41" t="s">
        <v>27</v>
      </c>
      <c r="L2" s="54" t="s">
        <v>28</v>
      </c>
      <c r="M2" s="10" t="s">
        <v>32</v>
      </c>
      <c r="N2" s="10" t="s">
        <v>33</v>
      </c>
      <c r="O2" s="54" t="s">
        <v>34</v>
      </c>
      <c r="P2" s="54"/>
      <c r="Q2" s="54" t="s">
        <v>35</v>
      </c>
      <c r="R2" s="54"/>
      <c r="S2" s="54" t="s">
        <v>36</v>
      </c>
      <c r="T2" s="54"/>
      <c r="U2" s="54" t="s">
        <v>37</v>
      </c>
      <c r="V2" s="54"/>
      <c r="W2" s="53" t="s">
        <v>58</v>
      </c>
      <c r="X2" s="53" t="s">
        <v>57</v>
      </c>
      <c r="Y2" s="53" t="s">
        <v>59</v>
      </c>
      <c r="Z2" s="9"/>
      <c r="AA2" s="9"/>
      <c r="AB2" s="9"/>
      <c r="AC2" s="9"/>
      <c r="AD2" s="9"/>
      <c r="AE2" s="9"/>
      <c r="AF2" s="9"/>
    </row>
    <row r="3" spans="1:34" ht="22.5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54"/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43</v>
      </c>
      <c r="R3" s="11" t="s">
        <v>44</v>
      </c>
      <c r="S3" s="11" t="s">
        <v>43</v>
      </c>
      <c r="T3" s="11" t="s">
        <v>44</v>
      </c>
      <c r="U3" s="11" t="s">
        <v>43</v>
      </c>
      <c r="V3" s="11" t="s">
        <v>44</v>
      </c>
      <c r="W3" s="53"/>
      <c r="X3" s="53"/>
      <c r="Y3" s="53"/>
    </row>
    <row r="4" spans="1:34" ht="15" customHeight="1" x14ac:dyDescent="0.25">
      <c r="A4" s="40">
        <v>1</v>
      </c>
      <c r="B4" s="42" t="s">
        <v>65</v>
      </c>
      <c r="C4" s="4">
        <v>1</v>
      </c>
      <c r="D4" s="14" t="s">
        <v>1</v>
      </c>
      <c r="E4" s="15" t="s">
        <v>60</v>
      </c>
      <c r="F4" s="13">
        <v>50232001</v>
      </c>
      <c r="G4" s="4" t="s">
        <v>2</v>
      </c>
      <c r="H4" s="16" t="s">
        <v>48</v>
      </c>
      <c r="I4" s="4"/>
      <c r="J4" s="17">
        <v>600</v>
      </c>
      <c r="K4" s="18"/>
      <c r="L4" s="60">
        <f>SUM(I4:K4)</f>
        <v>600</v>
      </c>
      <c r="M4" s="19">
        <v>11</v>
      </c>
      <c r="N4" s="19">
        <v>15.39</v>
      </c>
      <c r="O4" s="20" t="s">
        <v>45</v>
      </c>
      <c r="P4" s="12">
        <v>15</v>
      </c>
      <c r="Q4" s="20" t="s">
        <v>53</v>
      </c>
      <c r="R4" s="12">
        <v>10</v>
      </c>
      <c r="S4" s="20"/>
      <c r="T4" s="20"/>
      <c r="U4" s="20"/>
      <c r="V4" s="20"/>
      <c r="W4" s="21">
        <v>12</v>
      </c>
      <c r="X4" s="5">
        <f t="shared" ref="X4:X27" si="0">W4*L4</f>
        <v>7200</v>
      </c>
      <c r="Y4" s="57">
        <f>SUM(X4:X16)</f>
        <v>64899.600000000006</v>
      </c>
    </row>
    <row r="5" spans="1:34" ht="19.5" customHeight="1" x14ac:dyDescent="0.25">
      <c r="A5" s="40"/>
      <c r="B5" s="43"/>
      <c r="C5" s="4">
        <v>2</v>
      </c>
      <c r="D5" s="14" t="s">
        <v>3</v>
      </c>
      <c r="E5" s="15" t="s">
        <v>60</v>
      </c>
      <c r="F5" s="13">
        <v>50232001</v>
      </c>
      <c r="G5" s="4" t="s">
        <v>2</v>
      </c>
      <c r="H5" s="16" t="s">
        <v>48</v>
      </c>
      <c r="I5" s="4"/>
      <c r="J5" s="17">
        <v>300</v>
      </c>
      <c r="K5" s="18"/>
      <c r="L5" s="60">
        <f t="shared" ref="L5:L27" si="1">SUM(I5:K5)</f>
        <v>300</v>
      </c>
      <c r="M5" s="19">
        <v>31</v>
      </c>
      <c r="N5" s="19">
        <v>34.9</v>
      </c>
      <c r="O5" s="20" t="s">
        <v>45</v>
      </c>
      <c r="P5" s="12">
        <v>40</v>
      </c>
      <c r="Q5" s="20" t="s">
        <v>53</v>
      </c>
      <c r="R5" s="12">
        <v>30</v>
      </c>
      <c r="S5" s="20"/>
      <c r="T5" s="20"/>
      <c r="U5" s="20"/>
      <c r="V5" s="20"/>
      <c r="W5" s="21">
        <v>33</v>
      </c>
      <c r="X5" s="5">
        <f t="shared" si="0"/>
        <v>9900</v>
      </c>
      <c r="Y5" s="58"/>
    </row>
    <row r="6" spans="1:34" ht="19.5" customHeight="1" x14ac:dyDescent="0.25">
      <c r="A6" s="40"/>
      <c r="B6" s="43"/>
      <c r="C6" s="4">
        <v>3</v>
      </c>
      <c r="D6" s="14" t="s">
        <v>4</v>
      </c>
      <c r="E6" s="15" t="s">
        <v>60</v>
      </c>
      <c r="F6" s="13">
        <v>50232001</v>
      </c>
      <c r="G6" s="4" t="s">
        <v>2</v>
      </c>
      <c r="H6" s="16" t="s">
        <v>48</v>
      </c>
      <c r="I6" s="4"/>
      <c r="J6" s="17">
        <v>20</v>
      </c>
      <c r="K6" s="18"/>
      <c r="L6" s="60">
        <f t="shared" si="1"/>
        <v>20</v>
      </c>
      <c r="M6" s="19">
        <v>80</v>
      </c>
      <c r="N6" s="19">
        <v>74.67</v>
      </c>
      <c r="O6" s="20" t="s">
        <v>45</v>
      </c>
      <c r="P6" s="12">
        <v>120</v>
      </c>
      <c r="Q6" s="20" t="s">
        <v>53</v>
      </c>
      <c r="R6" s="12">
        <v>90</v>
      </c>
      <c r="S6" s="20"/>
      <c r="T6" s="20"/>
      <c r="U6" s="20"/>
      <c r="V6" s="20"/>
      <c r="W6" s="21">
        <v>10</v>
      </c>
      <c r="X6" s="5">
        <f t="shared" si="0"/>
        <v>200</v>
      </c>
      <c r="Y6" s="58"/>
    </row>
    <row r="7" spans="1:34" ht="19.5" customHeight="1" x14ac:dyDescent="0.25">
      <c r="A7" s="40"/>
      <c r="B7" s="43"/>
      <c r="C7" s="4">
        <v>4</v>
      </c>
      <c r="D7" s="14" t="s">
        <v>5</v>
      </c>
      <c r="E7" s="15" t="s">
        <v>60</v>
      </c>
      <c r="F7" s="13">
        <v>50232001</v>
      </c>
      <c r="G7" s="4" t="s">
        <v>2</v>
      </c>
      <c r="H7" s="16" t="s">
        <v>48</v>
      </c>
      <c r="I7" s="4"/>
      <c r="J7" s="17">
        <v>15</v>
      </c>
      <c r="K7" s="18"/>
      <c r="L7" s="60">
        <f t="shared" si="1"/>
        <v>15</v>
      </c>
      <c r="M7" s="19">
        <v>104</v>
      </c>
      <c r="N7" s="19">
        <v>98.49</v>
      </c>
      <c r="O7" s="20" t="s">
        <v>45</v>
      </c>
      <c r="P7" s="12">
        <v>140</v>
      </c>
      <c r="Q7" s="20" t="s">
        <v>53</v>
      </c>
      <c r="R7" s="12">
        <v>120</v>
      </c>
      <c r="S7" s="20"/>
      <c r="T7" s="20"/>
      <c r="U7" s="20"/>
      <c r="V7" s="20"/>
      <c r="W7" s="21">
        <v>10</v>
      </c>
      <c r="X7" s="5">
        <f t="shared" si="0"/>
        <v>150</v>
      </c>
      <c r="Y7" s="58"/>
    </row>
    <row r="8" spans="1:34" ht="19.5" customHeight="1" x14ac:dyDescent="0.25">
      <c r="A8" s="40"/>
      <c r="B8" s="43"/>
      <c r="C8" s="4">
        <v>5</v>
      </c>
      <c r="D8" s="14" t="s">
        <v>6</v>
      </c>
      <c r="E8" s="15" t="s">
        <v>60</v>
      </c>
      <c r="F8" s="13">
        <v>50232001</v>
      </c>
      <c r="G8" s="4" t="s">
        <v>2</v>
      </c>
      <c r="H8" s="16" t="s">
        <v>48</v>
      </c>
      <c r="I8" s="4"/>
      <c r="J8" s="17">
        <v>20</v>
      </c>
      <c r="K8" s="18"/>
      <c r="L8" s="60">
        <f t="shared" si="1"/>
        <v>20</v>
      </c>
      <c r="M8" s="19">
        <v>86</v>
      </c>
      <c r="N8" s="19">
        <v>94.45</v>
      </c>
      <c r="O8" s="20" t="s">
        <v>45</v>
      </c>
      <c r="P8" s="12">
        <v>120</v>
      </c>
      <c r="Q8" s="20" t="s">
        <v>53</v>
      </c>
      <c r="R8" s="12">
        <v>90</v>
      </c>
      <c r="S8" s="20"/>
      <c r="T8" s="20"/>
      <c r="U8" s="20"/>
      <c r="V8" s="20"/>
      <c r="W8" s="21">
        <v>70</v>
      </c>
      <c r="X8" s="5">
        <f t="shared" si="0"/>
        <v>1400</v>
      </c>
      <c r="Y8" s="58"/>
    </row>
    <row r="9" spans="1:34" ht="19.5" customHeight="1" x14ac:dyDescent="0.25">
      <c r="A9" s="40"/>
      <c r="B9" s="43"/>
      <c r="C9" s="4">
        <v>6</v>
      </c>
      <c r="D9" s="14" t="s">
        <v>7</v>
      </c>
      <c r="E9" s="15" t="s">
        <v>60</v>
      </c>
      <c r="F9" s="13">
        <v>50232001</v>
      </c>
      <c r="G9" s="4" t="s">
        <v>2</v>
      </c>
      <c r="H9" s="16" t="s">
        <v>48</v>
      </c>
      <c r="I9" s="4"/>
      <c r="J9" s="17">
        <v>15</v>
      </c>
      <c r="K9" s="18"/>
      <c r="L9" s="60">
        <f t="shared" si="1"/>
        <v>15</v>
      </c>
      <c r="M9" s="19">
        <v>111</v>
      </c>
      <c r="N9" s="19">
        <v>118.95</v>
      </c>
      <c r="O9" s="20" t="s">
        <v>45</v>
      </c>
      <c r="P9" s="12">
        <v>140</v>
      </c>
      <c r="Q9" s="20" t="s">
        <v>53</v>
      </c>
      <c r="R9" s="12">
        <v>120</v>
      </c>
      <c r="S9" s="20"/>
      <c r="T9" s="20"/>
      <c r="U9" s="20"/>
      <c r="V9" s="20"/>
      <c r="W9" s="21">
        <v>90</v>
      </c>
      <c r="X9" s="5">
        <f t="shared" si="0"/>
        <v>1350</v>
      </c>
      <c r="Y9" s="58"/>
    </row>
    <row r="10" spans="1:34" ht="19.5" customHeight="1" x14ac:dyDescent="0.25">
      <c r="A10" s="40"/>
      <c r="B10" s="43"/>
      <c r="C10" s="4">
        <v>7</v>
      </c>
      <c r="D10" s="14" t="s">
        <v>8</v>
      </c>
      <c r="E10" s="15" t="s">
        <v>60</v>
      </c>
      <c r="F10" s="13">
        <v>50232001</v>
      </c>
      <c r="G10" s="4" t="s">
        <v>2</v>
      </c>
      <c r="H10" s="16" t="s">
        <v>48</v>
      </c>
      <c r="I10" s="4"/>
      <c r="J10" s="17">
        <v>50</v>
      </c>
      <c r="K10" s="18"/>
      <c r="L10" s="60">
        <f t="shared" si="1"/>
        <v>50</v>
      </c>
      <c r="M10" s="19">
        <v>89</v>
      </c>
      <c r="N10" s="19">
        <v>82</v>
      </c>
      <c r="O10" s="20" t="s">
        <v>45</v>
      </c>
      <c r="P10" s="12">
        <v>120</v>
      </c>
      <c r="Q10" s="20" t="s">
        <v>53</v>
      </c>
      <c r="R10" s="12">
        <v>90</v>
      </c>
      <c r="S10" s="20"/>
      <c r="T10" s="20"/>
      <c r="U10" s="20"/>
      <c r="V10" s="20"/>
      <c r="W10" s="21">
        <v>15</v>
      </c>
      <c r="X10" s="5">
        <f t="shared" si="0"/>
        <v>750</v>
      </c>
      <c r="Y10" s="58"/>
      <c r="Z10" s="37"/>
    </row>
    <row r="11" spans="1:34" ht="19.5" customHeight="1" x14ac:dyDescent="0.25">
      <c r="A11" s="40"/>
      <c r="B11" s="43"/>
      <c r="C11" s="4">
        <v>8</v>
      </c>
      <c r="D11" s="14" t="s">
        <v>9</v>
      </c>
      <c r="E11" s="15" t="s">
        <v>60</v>
      </c>
      <c r="F11" s="13">
        <v>50232001</v>
      </c>
      <c r="G11" s="4" t="s">
        <v>2</v>
      </c>
      <c r="H11" s="16" t="s">
        <v>48</v>
      </c>
      <c r="I11" s="4"/>
      <c r="J11" s="17">
        <v>50</v>
      </c>
      <c r="K11" s="18"/>
      <c r="L11" s="60">
        <f t="shared" si="1"/>
        <v>50</v>
      </c>
      <c r="M11" s="19">
        <v>90</v>
      </c>
      <c r="N11" s="19">
        <v>88.89</v>
      </c>
      <c r="O11" s="20" t="s">
        <v>45</v>
      </c>
      <c r="P11" s="12">
        <v>140</v>
      </c>
      <c r="Q11" s="20" t="s">
        <v>53</v>
      </c>
      <c r="R11" s="12">
        <v>90</v>
      </c>
      <c r="S11" s="20"/>
      <c r="T11" s="20"/>
      <c r="U11" s="20"/>
      <c r="V11" s="20"/>
      <c r="W11" s="21">
        <v>14</v>
      </c>
      <c r="X11" s="5">
        <f t="shared" si="0"/>
        <v>700</v>
      </c>
      <c r="Y11" s="58"/>
    </row>
    <row r="12" spans="1:34" ht="19.5" customHeight="1" x14ac:dyDescent="0.25">
      <c r="A12" s="40"/>
      <c r="B12" s="43"/>
      <c r="C12" s="4">
        <v>9</v>
      </c>
      <c r="D12" s="2" t="s">
        <v>10</v>
      </c>
      <c r="E12" s="15" t="s">
        <v>60</v>
      </c>
      <c r="F12" s="13">
        <v>50232001</v>
      </c>
      <c r="G12" s="4" t="s">
        <v>2</v>
      </c>
      <c r="H12" s="16" t="s">
        <v>48</v>
      </c>
      <c r="I12" s="4"/>
      <c r="J12" s="17">
        <v>25</v>
      </c>
      <c r="K12" s="18"/>
      <c r="L12" s="60">
        <f t="shared" si="1"/>
        <v>25</v>
      </c>
      <c r="M12" s="19">
        <v>113</v>
      </c>
      <c r="N12" s="19">
        <v>125.45</v>
      </c>
      <c r="O12" s="20" t="s">
        <v>45</v>
      </c>
      <c r="P12" s="12">
        <v>120</v>
      </c>
      <c r="Q12" s="20" t="s">
        <v>53</v>
      </c>
      <c r="R12" s="12">
        <v>100</v>
      </c>
      <c r="S12" s="20"/>
      <c r="T12" s="20"/>
      <c r="U12" s="20"/>
      <c r="V12" s="20"/>
      <c r="W12" s="21">
        <v>114.6</v>
      </c>
      <c r="X12" s="5">
        <f t="shared" si="0"/>
        <v>2865</v>
      </c>
      <c r="Y12" s="58"/>
    </row>
    <row r="13" spans="1:34" ht="19.5" customHeight="1" x14ac:dyDescent="0.25">
      <c r="A13" s="40"/>
      <c r="B13" s="43"/>
      <c r="C13" s="4">
        <v>10</v>
      </c>
      <c r="D13" s="2" t="s">
        <v>11</v>
      </c>
      <c r="E13" s="15" t="s">
        <v>60</v>
      </c>
      <c r="F13" s="13">
        <v>50232001</v>
      </c>
      <c r="G13" s="4" t="s">
        <v>2</v>
      </c>
      <c r="H13" s="16" t="s">
        <v>48</v>
      </c>
      <c r="I13" s="4"/>
      <c r="J13" s="17">
        <v>60</v>
      </c>
      <c r="K13" s="18"/>
      <c r="L13" s="60">
        <f t="shared" si="1"/>
        <v>60</v>
      </c>
      <c r="M13" s="19">
        <v>201</v>
      </c>
      <c r="N13" s="19">
        <v>130.44</v>
      </c>
      <c r="O13" s="20" t="s">
        <v>45</v>
      </c>
      <c r="P13" s="12">
        <v>140</v>
      </c>
      <c r="Q13" s="20" t="s">
        <v>53</v>
      </c>
      <c r="R13" s="12">
        <v>270</v>
      </c>
      <c r="S13" s="20"/>
      <c r="T13" s="20"/>
      <c r="U13" s="20"/>
      <c r="V13" s="20"/>
      <c r="W13" s="21">
        <v>170</v>
      </c>
      <c r="X13" s="5">
        <f t="shared" si="0"/>
        <v>10200</v>
      </c>
      <c r="Y13" s="58"/>
    </row>
    <row r="14" spans="1:34" ht="19.5" customHeight="1" x14ac:dyDescent="0.25">
      <c r="A14" s="40"/>
      <c r="B14" s="43"/>
      <c r="C14" s="4">
        <v>11</v>
      </c>
      <c r="D14" s="2" t="s">
        <v>12</v>
      </c>
      <c r="E14" s="15" t="s">
        <v>60</v>
      </c>
      <c r="F14" s="13">
        <v>50232001</v>
      </c>
      <c r="G14" s="4" t="s">
        <v>2</v>
      </c>
      <c r="H14" s="16" t="s">
        <v>48</v>
      </c>
      <c r="I14" s="4"/>
      <c r="J14" s="17">
        <v>60</v>
      </c>
      <c r="K14" s="18"/>
      <c r="L14" s="60">
        <f t="shared" si="1"/>
        <v>60</v>
      </c>
      <c r="M14" s="19">
        <v>506</v>
      </c>
      <c r="N14" s="19">
        <v>390</v>
      </c>
      <c r="O14" s="20" t="s">
        <v>45</v>
      </c>
      <c r="P14" s="12">
        <v>550</v>
      </c>
      <c r="Q14" s="20" t="s">
        <v>53</v>
      </c>
      <c r="R14" s="12">
        <v>500</v>
      </c>
      <c r="S14" s="20"/>
      <c r="T14" s="20"/>
      <c r="U14" s="20"/>
      <c r="V14" s="20"/>
      <c r="W14" s="21">
        <v>466.41</v>
      </c>
      <c r="X14" s="5">
        <f t="shared" si="0"/>
        <v>27984.600000000002</v>
      </c>
      <c r="Y14" s="58"/>
    </row>
    <row r="15" spans="1:34" ht="19.5" customHeight="1" x14ac:dyDescent="0.25">
      <c r="A15" s="40"/>
      <c r="B15" s="43"/>
      <c r="C15" s="4">
        <v>12</v>
      </c>
      <c r="D15" s="2" t="s">
        <v>13</v>
      </c>
      <c r="E15" s="15" t="s">
        <v>60</v>
      </c>
      <c r="F15" s="13">
        <v>50232001</v>
      </c>
      <c r="G15" s="4" t="s">
        <v>2</v>
      </c>
      <c r="H15" s="16" t="s">
        <v>48</v>
      </c>
      <c r="I15" s="4"/>
      <c r="J15" s="17">
        <v>20</v>
      </c>
      <c r="K15" s="18"/>
      <c r="L15" s="60">
        <f t="shared" si="1"/>
        <v>20</v>
      </c>
      <c r="M15" s="19">
        <v>93</v>
      </c>
      <c r="N15" s="19">
        <v>150</v>
      </c>
      <c r="O15" s="20" t="s">
        <v>45</v>
      </c>
      <c r="P15" s="12">
        <v>80</v>
      </c>
      <c r="Q15" s="20" t="s">
        <v>53</v>
      </c>
      <c r="R15" s="12">
        <v>120</v>
      </c>
      <c r="S15" s="20"/>
      <c r="T15" s="20"/>
      <c r="U15" s="20"/>
      <c r="V15" s="20"/>
      <c r="W15" s="21">
        <v>10</v>
      </c>
      <c r="X15" s="5">
        <f t="shared" si="0"/>
        <v>200</v>
      </c>
      <c r="Y15" s="58"/>
    </row>
    <row r="16" spans="1:34" ht="15" customHeight="1" x14ac:dyDescent="0.25">
      <c r="A16" s="40"/>
      <c r="B16" s="44"/>
      <c r="C16" s="1">
        <v>13</v>
      </c>
      <c r="D16" s="2" t="s">
        <v>14</v>
      </c>
      <c r="E16" s="15" t="s">
        <v>60</v>
      </c>
      <c r="F16" s="13">
        <v>50232001</v>
      </c>
      <c r="G16" s="1" t="s">
        <v>2</v>
      </c>
      <c r="H16" s="16" t="s">
        <v>48</v>
      </c>
      <c r="I16" s="1"/>
      <c r="J16" s="17">
        <v>20</v>
      </c>
      <c r="K16" s="18"/>
      <c r="L16" s="60">
        <f t="shared" si="1"/>
        <v>20</v>
      </c>
      <c r="M16" s="19">
        <v>144</v>
      </c>
      <c r="N16" s="19">
        <v>168.64</v>
      </c>
      <c r="O16" s="20" t="s">
        <v>45</v>
      </c>
      <c r="P16" s="12">
        <v>180</v>
      </c>
      <c r="Q16" s="20" t="s">
        <v>53</v>
      </c>
      <c r="R16" s="12">
        <v>150</v>
      </c>
      <c r="S16" s="20"/>
      <c r="T16" s="20"/>
      <c r="U16" s="20"/>
      <c r="V16" s="20"/>
      <c r="W16" s="21">
        <v>100</v>
      </c>
      <c r="X16" s="7">
        <f t="shared" si="0"/>
        <v>2000</v>
      </c>
      <c r="Y16" s="58"/>
    </row>
    <row r="17" spans="1:26" ht="23.25" customHeight="1" x14ac:dyDescent="0.25">
      <c r="A17" s="39">
        <v>2</v>
      </c>
      <c r="B17" s="45" t="s">
        <v>66</v>
      </c>
      <c r="C17" s="22">
        <v>14</v>
      </c>
      <c r="D17" s="23" t="s">
        <v>15</v>
      </c>
      <c r="E17" s="24" t="s">
        <v>61</v>
      </c>
      <c r="F17" s="24">
        <v>3263042</v>
      </c>
      <c r="G17" s="22" t="s">
        <v>16</v>
      </c>
      <c r="H17" s="24" t="s">
        <v>49</v>
      </c>
      <c r="I17" s="22"/>
      <c r="J17" s="25">
        <v>100</v>
      </c>
      <c r="K17" s="26"/>
      <c r="L17" s="35">
        <f t="shared" si="1"/>
        <v>100</v>
      </c>
      <c r="M17" s="27">
        <v>119</v>
      </c>
      <c r="N17" s="27">
        <v>104.64</v>
      </c>
      <c r="O17" s="28" t="s">
        <v>45</v>
      </c>
      <c r="P17" s="29">
        <v>170</v>
      </c>
      <c r="Q17" s="28" t="s">
        <v>53</v>
      </c>
      <c r="R17" s="29">
        <v>120</v>
      </c>
      <c r="S17" s="28"/>
      <c r="T17" s="28"/>
      <c r="U17" s="28"/>
      <c r="V17" s="28"/>
      <c r="W17" s="30">
        <v>128</v>
      </c>
      <c r="X17" s="31">
        <f t="shared" si="0"/>
        <v>12800</v>
      </c>
      <c r="Y17" s="51">
        <f>SUM(X17:X27)</f>
        <v>91400</v>
      </c>
    </row>
    <row r="18" spans="1:26" ht="19.5" customHeight="1" x14ac:dyDescent="0.25">
      <c r="A18" s="39"/>
      <c r="B18" s="46"/>
      <c r="C18" s="22">
        <v>15</v>
      </c>
      <c r="D18" s="23" t="s">
        <v>17</v>
      </c>
      <c r="E18" s="24" t="s">
        <v>61</v>
      </c>
      <c r="F18" s="24">
        <v>74306015</v>
      </c>
      <c r="G18" s="22" t="s">
        <v>16</v>
      </c>
      <c r="H18" s="24" t="s">
        <v>50</v>
      </c>
      <c r="I18" s="22"/>
      <c r="J18" s="25">
        <v>60</v>
      </c>
      <c r="K18" s="26"/>
      <c r="L18" s="35">
        <f t="shared" si="1"/>
        <v>60</v>
      </c>
      <c r="M18" s="27">
        <v>150</v>
      </c>
      <c r="N18" s="27">
        <v>131.75</v>
      </c>
      <c r="O18" s="28" t="s">
        <v>45</v>
      </c>
      <c r="P18" s="29">
        <v>180</v>
      </c>
      <c r="Q18" s="28" t="s">
        <v>53</v>
      </c>
      <c r="R18" s="29">
        <v>155</v>
      </c>
      <c r="S18" s="28"/>
      <c r="T18" s="28"/>
      <c r="U18" s="28"/>
      <c r="V18" s="28"/>
      <c r="W18" s="30">
        <v>154</v>
      </c>
      <c r="X18" s="31">
        <f t="shared" si="0"/>
        <v>9240</v>
      </c>
      <c r="Y18" s="52"/>
    </row>
    <row r="19" spans="1:26" ht="34.5" x14ac:dyDescent="0.25">
      <c r="A19" s="39"/>
      <c r="B19" s="46"/>
      <c r="C19" s="22">
        <v>16</v>
      </c>
      <c r="D19" s="23" t="s">
        <v>18</v>
      </c>
      <c r="E19" s="24" t="s">
        <v>62</v>
      </c>
      <c r="F19" s="24">
        <v>28045005</v>
      </c>
      <c r="G19" s="22" t="s">
        <v>16</v>
      </c>
      <c r="H19" s="24" t="s">
        <v>49</v>
      </c>
      <c r="I19" s="22"/>
      <c r="J19" s="25">
        <v>15</v>
      </c>
      <c r="K19" s="26"/>
      <c r="L19" s="35">
        <f t="shared" si="1"/>
        <v>15</v>
      </c>
      <c r="M19" s="27">
        <v>400</v>
      </c>
      <c r="N19" s="27">
        <v>443.97</v>
      </c>
      <c r="O19" s="28" t="s">
        <v>45</v>
      </c>
      <c r="P19" s="29">
        <v>250</v>
      </c>
      <c r="Q19" s="28" t="s">
        <v>53</v>
      </c>
      <c r="R19" s="29">
        <v>400</v>
      </c>
      <c r="S19" s="28"/>
      <c r="T19" s="28"/>
      <c r="U19" s="28"/>
      <c r="V19" s="28"/>
      <c r="W19" s="30">
        <v>350</v>
      </c>
      <c r="X19" s="31">
        <f t="shared" si="0"/>
        <v>5250</v>
      </c>
      <c r="Y19" s="52"/>
    </row>
    <row r="20" spans="1:26" ht="19.5" customHeight="1" x14ac:dyDescent="0.25">
      <c r="A20" s="39"/>
      <c r="B20" s="46"/>
      <c r="C20" s="22">
        <v>17</v>
      </c>
      <c r="D20" s="23" t="s">
        <v>19</v>
      </c>
      <c r="E20" s="24" t="s">
        <v>61</v>
      </c>
      <c r="F20" s="24">
        <v>79146001</v>
      </c>
      <c r="G20" s="22" t="s">
        <v>16</v>
      </c>
      <c r="H20" s="24" t="s">
        <v>49</v>
      </c>
      <c r="I20" s="22"/>
      <c r="J20" s="25">
        <v>20</v>
      </c>
      <c r="K20" s="26"/>
      <c r="L20" s="35">
        <f t="shared" si="1"/>
        <v>20</v>
      </c>
      <c r="M20" s="27">
        <v>70</v>
      </c>
      <c r="N20" s="27">
        <v>66.97</v>
      </c>
      <c r="O20" s="28" t="s">
        <v>45</v>
      </c>
      <c r="P20" s="29">
        <v>80</v>
      </c>
      <c r="Q20" s="28" t="s">
        <v>53</v>
      </c>
      <c r="R20" s="29">
        <v>90</v>
      </c>
      <c r="S20" s="28"/>
      <c r="T20" s="28"/>
      <c r="U20" s="28"/>
      <c r="V20" s="28"/>
      <c r="W20" s="30">
        <v>75</v>
      </c>
      <c r="X20" s="31">
        <f t="shared" si="0"/>
        <v>1500</v>
      </c>
      <c r="Y20" s="52"/>
    </row>
    <row r="21" spans="1:26" ht="19.5" customHeight="1" x14ac:dyDescent="0.25">
      <c r="A21" s="39"/>
      <c r="B21" s="46"/>
      <c r="C21" s="22">
        <v>18</v>
      </c>
      <c r="D21" s="23" t="s">
        <v>20</v>
      </c>
      <c r="E21" s="24" t="s">
        <v>61</v>
      </c>
      <c r="F21" s="24">
        <v>3263028</v>
      </c>
      <c r="G21" s="22" t="s">
        <v>16</v>
      </c>
      <c r="H21" s="24" t="s">
        <v>49</v>
      </c>
      <c r="I21" s="22"/>
      <c r="J21" s="25">
        <v>20</v>
      </c>
      <c r="K21" s="26"/>
      <c r="L21" s="35">
        <f t="shared" si="1"/>
        <v>20</v>
      </c>
      <c r="M21" s="27">
        <v>49</v>
      </c>
      <c r="N21" s="27">
        <v>62.99</v>
      </c>
      <c r="O21" s="28" t="s">
        <v>45</v>
      </c>
      <c r="P21" s="29">
        <v>80</v>
      </c>
      <c r="Q21" s="28" t="s">
        <v>53</v>
      </c>
      <c r="R21" s="29">
        <v>45</v>
      </c>
      <c r="S21" s="28"/>
      <c r="T21" s="28"/>
      <c r="U21" s="28"/>
      <c r="V21" s="28"/>
      <c r="W21" s="30">
        <v>58</v>
      </c>
      <c r="X21" s="31">
        <f t="shared" si="0"/>
        <v>1160</v>
      </c>
      <c r="Y21" s="52"/>
    </row>
    <row r="22" spans="1:26" ht="102" x14ac:dyDescent="0.25">
      <c r="A22" s="39"/>
      <c r="B22" s="46"/>
      <c r="C22" s="22">
        <v>19</v>
      </c>
      <c r="D22" s="23" t="s">
        <v>29</v>
      </c>
      <c r="E22" s="24" t="s">
        <v>63</v>
      </c>
      <c r="F22" s="24">
        <v>114529004</v>
      </c>
      <c r="G22" s="22" t="s">
        <v>16</v>
      </c>
      <c r="H22" s="24" t="s">
        <v>51</v>
      </c>
      <c r="I22" s="22"/>
      <c r="J22" s="25">
        <v>40</v>
      </c>
      <c r="K22" s="26"/>
      <c r="L22" s="35">
        <f t="shared" si="1"/>
        <v>40</v>
      </c>
      <c r="M22" s="27">
        <v>1560</v>
      </c>
      <c r="N22" s="27">
        <v>1519.85</v>
      </c>
      <c r="O22" s="28" t="s">
        <v>45</v>
      </c>
      <c r="P22" s="32">
        <v>1500</v>
      </c>
      <c r="Q22" s="28" t="s">
        <v>53</v>
      </c>
      <c r="R22" s="32">
        <v>1500</v>
      </c>
      <c r="S22" s="33" t="s">
        <v>46</v>
      </c>
      <c r="T22" s="28">
        <v>1558.99</v>
      </c>
      <c r="U22" s="33" t="s">
        <v>47</v>
      </c>
      <c r="V22" s="28">
        <v>1890</v>
      </c>
      <c r="W22" s="30">
        <v>1410</v>
      </c>
      <c r="X22" s="27">
        <f t="shared" si="0"/>
        <v>56400</v>
      </c>
      <c r="Y22" s="52"/>
      <c r="Z22" s="37"/>
    </row>
    <row r="23" spans="1:26" ht="23.25" x14ac:dyDescent="0.25">
      <c r="A23" s="39"/>
      <c r="B23" s="46"/>
      <c r="C23" s="22">
        <v>20</v>
      </c>
      <c r="D23" s="23" t="s">
        <v>21</v>
      </c>
      <c r="E23" s="24" t="s">
        <v>61</v>
      </c>
      <c r="F23" s="24">
        <v>3280014</v>
      </c>
      <c r="G23" s="22" t="s">
        <v>16</v>
      </c>
      <c r="H23" s="24" t="s">
        <v>50</v>
      </c>
      <c r="I23" s="22"/>
      <c r="J23" s="25">
        <v>40</v>
      </c>
      <c r="K23" s="26"/>
      <c r="L23" s="35">
        <f t="shared" si="1"/>
        <v>40</v>
      </c>
      <c r="M23" s="27">
        <v>24</v>
      </c>
      <c r="N23" s="27">
        <v>22.96</v>
      </c>
      <c r="O23" s="28" t="s">
        <v>45</v>
      </c>
      <c r="P23" s="29">
        <v>30</v>
      </c>
      <c r="Q23" s="28" t="s">
        <v>53</v>
      </c>
      <c r="R23" s="29">
        <v>30</v>
      </c>
      <c r="S23" s="28"/>
      <c r="T23" s="28"/>
      <c r="U23" s="28"/>
      <c r="V23" s="28"/>
      <c r="W23" s="30">
        <v>26</v>
      </c>
      <c r="X23" s="31">
        <f t="shared" si="0"/>
        <v>1040</v>
      </c>
      <c r="Y23" s="52"/>
    </row>
    <row r="24" spans="1:26" ht="23.25" x14ac:dyDescent="0.25">
      <c r="A24" s="39"/>
      <c r="B24" s="46"/>
      <c r="C24" s="22">
        <v>21</v>
      </c>
      <c r="D24" s="23" t="s">
        <v>22</v>
      </c>
      <c r="E24" s="24" t="s">
        <v>61</v>
      </c>
      <c r="F24" s="24">
        <v>3280008</v>
      </c>
      <c r="G24" s="22" t="s">
        <v>16</v>
      </c>
      <c r="H24" s="24" t="s">
        <v>50</v>
      </c>
      <c r="I24" s="22"/>
      <c r="J24" s="25">
        <v>30</v>
      </c>
      <c r="K24" s="26"/>
      <c r="L24" s="35">
        <f t="shared" si="1"/>
        <v>30</v>
      </c>
      <c r="M24" s="27">
        <v>33</v>
      </c>
      <c r="N24" s="27">
        <v>27.34</v>
      </c>
      <c r="O24" s="28" t="s">
        <v>45</v>
      </c>
      <c r="P24" s="29">
        <v>40</v>
      </c>
      <c r="Q24" s="28" t="s">
        <v>53</v>
      </c>
      <c r="R24" s="29">
        <v>35</v>
      </c>
      <c r="S24" s="28"/>
      <c r="T24" s="28"/>
      <c r="U24" s="28"/>
      <c r="V24" s="28"/>
      <c r="W24" s="30">
        <v>33</v>
      </c>
      <c r="X24" s="31">
        <f t="shared" si="0"/>
        <v>990</v>
      </c>
      <c r="Y24" s="52"/>
    </row>
    <row r="25" spans="1:26" ht="23.25" x14ac:dyDescent="0.25">
      <c r="A25" s="39"/>
      <c r="B25" s="46"/>
      <c r="C25" s="22">
        <v>22</v>
      </c>
      <c r="D25" s="23" t="s">
        <v>23</v>
      </c>
      <c r="E25" s="24" t="s">
        <v>61</v>
      </c>
      <c r="F25" s="24">
        <v>3280009</v>
      </c>
      <c r="G25" s="22" t="s">
        <v>16</v>
      </c>
      <c r="H25" s="24" t="s">
        <v>50</v>
      </c>
      <c r="I25" s="22"/>
      <c r="J25" s="25">
        <v>30</v>
      </c>
      <c r="K25" s="26"/>
      <c r="L25" s="35">
        <f t="shared" si="1"/>
        <v>30</v>
      </c>
      <c r="M25" s="27">
        <v>37</v>
      </c>
      <c r="N25" s="27">
        <v>42.71</v>
      </c>
      <c r="O25" s="28" t="s">
        <v>45</v>
      </c>
      <c r="P25" s="29">
        <v>45</v>
      </c>
      <c r="Q25" s="28" t="s">
        <v>53</v>
      </c>
      <c r="R25" s="29">
        <v>40</v>
      </c>
      <c r="S25" s="28"/>
      <c r="T25" s="28"/>
      <c r="U25" s="28"/>
      <c r="V25" s="28"/>
      <c r="W25" s="30">
        <v>41</v>
      </c>
      <c r="X25" s="31">
        <f t="shared" si="0"/>
        <v>1230</v>
      </c>
      <c r="Y25" s="52"/>
    </row>
    <row r="26" spans="1:26" ht="19.5" customHeight="1" x14ac:dyDescent="0.25">
      <c r="A26" s="39"/>
      <c r="B26" s="46"/>
      <c r="C26" s="22">
        <v>23</v>
      </c>
      <c r="D26" s="23" t="s">
        <v>24</v>
      </c>
      <c r="E26" s="24" t="s">
        <v>61</v>
      </c>
      <c r="F26" s="24">
        <v>45284001</v>
      </c>
      <c r="G26" s="22" t="s">
        <v>16</v>
      </c>
      <c r="H26" s="24" t="s">
        <v>49</v>
      </c>
      <c r="I26" s="22"/>
      <c r="J26" s="25">
        <v>20</v>
      </c>
      <c r="K26" s="26"/>
      <c r="L26" s="35">
        <f t="shared" si="1"/>
        <v>20</v>
      </c>
      <c r="M26" s="27">
        <v>72</v>
      </c>
      <c r="N26" s="27">
        <v>69.58</v>
      </c>
      <c r="O26" s="28" t="s">
        <v>45</v>
      </c>
      <c r="P26" s="29">
        <v>90</v>
      </c>
      <c r="Q26" s="28" t="s">
        <v>53</v>
      </c>
      <c r="R26" s="29">
        <v>60</v>
      </c>
      <c r="S26" s="28"/>
      <c r="T26" s="28"/>
      <c r="U26" s="28"/>
      <c r="V26" s="28"/>
      <c r="W26" s="30">
        <v>72</v>
      </c>
      <c r="X26" s="27">
        <f t="shared" si="0"/>
        <v>1440</v>
      </c>
      <c r="Y26" s="52"/>
    </row>
    <row r="27" spans="1:26" ht="19.5" customHeight="1" x14ac:dyDescent="0.25">
      <c r="A27" s="39"/>
      <c r="B27" s="47"/>
      <c r="C27" s="22">
        <v>24</v>
      </c>
      <c r="D27" s="23" t="s">
        <v>25</v>
      </c>
      <c r="E27" s="24" t="s">
        <v>64</v>
      </c>
      <c r="F27" s="24">
        <v>33332013</v>
      </c>
      <c r="G27" s="22" t="s">
        <v>16</v>
      </c>
      <c r="H27" s="24" t="s">
        <v>52</v>
      </c>
      <c r="I27" s="22"/>
      <c r="J27" s="25">
        <v>5</v>
      </c>
      <c r="K27" s="34"/>
      <c r="L27" s="35">
        <f t="shared" si="1"/>
        <v>5</v>
      </c>
      <c r="M27" s="27">
        <v>63</v>
      </c>
      <c r="N27" s="27">
        <v>72.930000000000007</v>
      </c>
      <c r="O27" s="28" t="s">
        <v>45</v>
      </c>
      <c r="P27" s="29">
        <v>90</v>
      </c>
      <c r="Q27" s="28" t="s">
        <v>53</v>
      </c>
      <c r="R27" s="29">
        <v>60</v>
      </c>
      <c r="S27" s="28"/>
      <c r="T27" s="28"/>
      <c r="U27" s="28"/>
      <c r="V27" s="28"/>
      <c r="W27" s="30">
        <v>70</v>
      </c>
      <c r="X27" s="31">
        <f t="shared" si="0"/>
        <v>350</v>
      </c>
      <c r="Y27" s="52"/>
    </row>
    <row r="28" spans="1:26" ht="19.5" customHeight="1" x14ac:dyDescent="0.25">
      <c r="A28" s="59">
        <v>3</v>
      </c>
      <c r="B28" s="48" t="s">
        <v>67</v>
      </c>
      <c r="C28" s="4">
        <v>25</v>
      </c>
      <c r="D28" s="14" t="s">
        <v>1</v>
      </c>
      <c r="E28" s="15"/>
      <c r="F28" s="13">
        <v>50232001</v>
      </c>
      <c r="G28" s="4" t="s">
        <v>2</v>
      </c>
      <c r="H28" s="16" t="s">
        <v>48</v>
      </c>
      <c r="I28" s="4"/>
      <c r="J28" s="17"/>
      <c r="K28" s="18">
        <v>20</v>
      </c>
      <c r="L28" s="60">
        <f>SUM(I28:K28)</f>
        <v>20</v>
      </c>
      <c r="M28" s="19">
        <v>11</v>
      </c>
      <c r="N28" s="19">
        <v>15.39</v>
      </c>
      <c r="O28" s="20" t="s">
        <v>45</v>
      </c>
      <c r="P28" s="12">
        <v>15</v>
      </c>
      <c r="Q28" s="20" t="s">
        <v>53</v>
      </c>
      <c r="R28" s="12">
        <v>10</v>
      </c>
      <c r="S28" s="20"/>
      <c r="T28" s="20"/>
      <c r="U28" s="20"/>
      <c r="V28" s="20"/>
      <c r="W28" s="21"/>
      <c r="X28" s="5">
        <f t="shared" ref="X28:X44" si="2">W28*L28</f>
        <v>0</v>
      </c>
      <c r="Y28" s="57" t="s">
        <v>67</v>
      </c>
      <c r="Z28" s="6"/>
    </row>
    <row r="29" spans="1:26" ht="19.5" customHeight="1" x14ac:dyDescent="0.25">
      <c r="A29" s="59"/>
      <c r="B29" s="49"/>
      <c r="C29" s="4">
        <v>26</v>
      </c>
      <c r="D29" s="14" t="s">
        <v>3</v>
      </c>
      <c r="E29" s="15"/>
      <c r="F29" s="13">
        <v>50232001</v>
      </c>
      <c r="G29" s="4" t="s">
        <v>2</v>
      </c>
      <c r="H29" s="16" t="s">
        <v>48</v>
      </c>
      <c r="I29" s="4"/>
      <c r="J29" s="17"/>
      <c r="K29" s="18">
        <v>5</v>
      </c>
      <c r="L29" s="60">
        <f t="shared" ref="L29:L44" si="3">SUM(I29:K29)</f>
        <v>5</v>
      </c>
      <c r="M29" s="19">
        <v>31</v>
      </c>
      <c r="N29" s="19">
        <v>34.9</v>
      </c>
      <c r="O29" s="20" t="s">
        <v>45</v>
      </c>
      <c r="P29" s="12">
        <v>40</v>
      </c>
      <c r="Q29" s="20" t="s">
        <v>53</v>
      </c>
      <c r="R29" s="12">
        <v>30</v>
      </c>
      <c r="S29" s="20"/>
      <c r="T29" s="20"/>
      <c r="U29" s="20"/>
      <c r="V29" s="20"/>
      <c r="W29" s="21"/>
      <c r="X29" s="5">
        <f t="shared" si="2"/>
        <v>0</v>
      </c>
      <c r="Y29" s="58"/>
    </row>
    <row r="30" spans="1:26" ht="19.5" customHeight="1" x14ac:dyDescent="0.25">
      <c r="A30" s="59"/>
      <c r="B30" s="49"/>
      <c r="C30" s="4">
        <v>27</v>
      </c>
      <c r="D30" s="14" t="s">
        <v>6</v>
      </c>
      <c r="E30" s="15"/>
      <c r="F30" s="13">
        <v>50232001</v>
      </c>
      <c r="G30" s="4" t="s">
        <v>2</v>
      </c>
      <c r="H30" s="16" t="s">
        <v>48</v>
      </c>
      <c r="I30" s="4"/>
      <c r="J30" s="17"/>
      <c r="K30" s="18">
        <v>20</v>
      </c>
      <c r="L30" s="60">
        <f t="shared" si="3"/>
        <v>20</v>
      </c>
      <c r="M30" s="19">
        <v>86</v>
      </c>
      <c r="N30" s="19">
        <v>94.45</v>
      </c>
      <c r="O30" s="20" t="s">
        <v>45</v>
      </c>
      <c r="P30" s="12">
        <v>120</v>
      </c>
      <c r="Q30" s="20" t="s">
        <v>53</v>
      </c>
      <c r="R30" s="12">
        <v>90</v>
      </c>
      <c r="S30" s="20"/>
      <c r="T30" s="20"/>
      <c r="U30" s="20"/>
      <c r="V30" s="20"/>
      <c r="W30" s="21"/>
      <c r="X30" s="5">
        <f t="shared" si="2"/>
        <v>0</v>
      </c>
      <c r="Y30" s="58"/>
    </row>
    <row r="31" spans="1:26" ht="19.5" customHeight="1" x14ac:dyDescent="0.25">
      <c r="A31" s="59"/>
      <c r="B31" s="49"/>
      <c r="C31" s="4">
        <v>28</v>
      </c>
      <c r="D31" s="14" t="s">
        <v>7</v>
      </c>
      <c r="E31" s="15"/>
      <c r="F31" s="13">
        <v>50232001</v>
      </c>
      <c r="G31" s="4" t="s">
        <v>2</v>
      </c>
      <c r="H31" s="16" t="s">
        <v>48</v>
      </c>
      <c r="I31" s="4"/>
      <c r="J31" s="17"/>
      <c r="K31" s="18">
        <v>5</v>
      </c>
      <c r="L31" s="60">
        <f t="shared" si="3"/>
        <v>5</v>
      </c>
      <c r="M31" s="19">
        <v>111</v>
      </c>
      <c r="N31" s="19">
        <v>118.95</v>
      </c>
      <c r="O31" s="20" t="s">
        <v>45</v>
      </c>
      <c r="P31" s="12">
        <v>140</v>
      </c>
      <c r="Q31" s="20" t="s">
        <v>53</v>
      </c>
      <c r="R31" s="12">
        <v>120</v>
      </c>
      <c r="S31" s="20"/>
      <c r="T31" s="20"/>
      <c r="U31" s="20"/>
      <c r="V31" s="20"/>
      <c r="W31" s="21"/>
      <c r="X31" s="5">
        <f t="shared" si="2"/>
        <v>0</v>
      </c>
      <c r="Y31" s="58"/>
    </row>
    <row r="32" spans="1:26" ht="19.5" customHeight="1" x14ac:dyDescent="0.25">
      <c r="A32" s="59"/>
      <c r="B32" s="49"/>
      <c r="C32" s="4">
        <v>29</v>
      </c>
      <c r="D32" s="14" t="s">
        <v>8</v>
      </c>
      <c r="E32" s="15"/>
      <c r="F32" s="13">
        <v>50232001</v>
      </c>
      <c r="G32" s="4" t="s">
        <v>2</v>
      </c>
      <c r="H32" s="16" t="s">
        <v>48</v>
      </c>
      <c r="I32" s="4"/>
      <c r="J32" s="17"/>
      <c r="K32" s="18">
        <v>10</v>
      </c>
      <c r="L32" s="60">
        <f t="shared" si="3"/>
        <v>10</v>
      </c>
      <c r="M32" s="19">
        <v>89</v>
      </c>
      <c r="N32" s="19">
        <v>82</v>
      </c>
      <c r="O32" s="20" t="s">
        <v>45</v>
      </c>
      <c r="P32" s="12">
        <v>120</v>
      </c>
      <c r="Q32" s="20" t="s">
        <v>53</v>
      </c>
      <c r="R32" s="12">
        <v>90</v>
      </c>
      <c r="S32" s="20"/>
      <c r="T32" s="20"/>
      <c r="U32" s="20"/>
      <c r="V32" s="20"/>
      <c r="W32" s="21"/>
      <c r="X32" s="5">
        <f t="shared" si="2"/>
        <v>0</v>
      </c>
      <c r="Y32" s="58"/>
      <c r="Z32" s="38"/>
    </row>
    <row r="33" spans="1:26" ht="19.5" customHeight="1" x14ac:dyDescent="0.25">
      <c r="A33" s="59"/>
      <c r="B33" s="49"/>
      <c r="C33" s="4">
        <v>30</v>
      </c>
      <c r="D33" s="14" t="s">
        <v>9</v>
      </c>
      <c r="E33" s="15"/>
      <c r="F33" s="13">
        <v>50232001</v>
      </c>
      <c r="G33" s="4" t="s">
        <v>2</v>
      </c>
      <c r="H33" s="16" t="s">
        <v>48</v>
      </c>
      <c r="I33" s="4"/>
      <c r="J33" s="17"/>
      <c r="K33" s="18">
        <v>5</v>
      </c>
      <c r="L33" s="60">
        <f t="shared" si="3"/>
        <v>5</v>
      </c>
      <c r="M33" s="19">
        <v>90</v>
      </c>
      <c r="N33" s="19">
        <v>88.89</v>
      </c>
      <c r="O33" s="20" t="s">
        <v>45</v>
      </c>
      <c r="P33" s="12">
        <v>140</v>
      </c>
      <c r="Q33" s="20" t="s">
        <v>53</v>
      </c>
      <c r="R33" s="12">
        <v>90</v>
      </c>
      <c r="S33" s="20"/>
      <c r="T33" s="20"/>
      <c r="U33" s="20"/>
      <c r="V33" s="20"/>
      <c r="W33" s="21"/>
      <c r="X33" s="5">
        <f t="shared" si="2"/>
        <v>0</v>
      </c>
      <c r="Y33" s="58"/>
    </row>
    <row r="34" spans="1:26" ht="19.5" customHeight="1" x14ac:dyDescent="0.25">
      <c r="A34" s="59"/>
      <c r="B34" s="49"/>
      <c r="C34" s="4">
        <v>31</v>
      </c>
      <c r="D34" s="2" t="s">
        <v>10</v>
      </c>
      <c r="E34" s="15"/>
      <c r="F34" s="13">
        <v>50232001</v>
      </c>
      <c r="G34" s="4" t="s">
        <v>2</v>
      </c>
      <c r="H34" s="16" t="s">
        <v>48</v>
      </c>
      <c r="I34" s="4"/>
      <c r="J34" s="17"/>
      <c r="K34" s="18">
        <v>20</v>
      </c>
      <c r="L34" s="60">
        <f t="shared" si="3"/>
        <v>20</v>
      </c>
      <c r="M34" s="19">
        <v>113</v>
      </c>
      <c r="N34" s="19">
        <v>125.45</v>
      </c>
      <c r="O34" s="20" t="s">
        <v>45</v>
      </c>
      <c r="P34" s="12">
        <v>120</v>
      </c>
      <c r="Q34" s="20" t="s">
        <v>53</v>
      </c>
      <c r="R34" s="12">
        <v>100</v>
      </c>
      <c r="S34" s="20"/>
      <c r="T34" s="20"/>
      <c r="U34" s="20"/>
      <c r="V34" s="20"/>
      <c r="W34" s="21"/>
      <c r="X34" s="5">
        <f t="shared" si="2"/>
        <v>0</v>
      </c>
      <c r="Y34" s="58"/>
    </row>
    <row r="35" spans="1:26" ht="19.5" customHeight="1" x14ac:dyDescent="0.25">
      <c r="A35" s="59"/>
      <c r="B35" s="49"/>
      <c r="C35" s="4">
        <v>32</v>
      </c>
      <c r="D35" s="2" t="s">
        <v>11</v>
      </c>
      <c r="E35" s="15"/>
      <c r="F35" s="13">
        <v>50232001</v>
      </c>
      <c r="G35" s="4" t="s">
        <v>2</v>
      </c>
      <c r="H35" s="16" t="s">
        <v>48</v>
      </c>
      <c r="I35" s="4"/>
      <c r="J35" s="17"/>
      <c r="K35" s="18">
        <v>5</v>
      </c>
      <c r="L35" s="60">
        <f t="shared" si="3"/>
        <v>5</v>
      </c>
      <c r="M35" s="19">
        <v>201</v>
      </c>
      <c r="N35" s="19">
        <v>130.44</v>
      </c>
      <c r="O35" s="20" t="s">
        <v>45</v>
      </c>
      <c r="P35" s="12">
        <v>140</v>
      </c>
      <c r="Q35" s="20" t="s">
        <v>53</v>
      </c>
      <c r="R35" s="12">
        <v>270</v>
      </c>
      <c r="S35" s="20"/>
      <c r="T35" s="20"/>
      <c r="U35" s="20"/>
      <c r="V35" s="20"/>
      <c r="W35" s="21"/>
      <c r="X35" s="5">
        <f t="shared" si="2"/>
        <v>0</v>
      </c>
      <c r="Y35" s="58"/>
    </row>
    <row r="36" spans="1:26" ht="19.5" customHeight="1" x14ac:dyDescent="0.25">
      <c r="A36" s="59"/>
      <c r="B36" s="50"/>
      <c r="C36" s="4">
        <v>33</v>
      </c>
      <c r="D36" s="2" t="s">
        <v>14</v>
      </c>
      <c r="E36" s="15"/>
      <c r="F36" s="13">
        <v>50232001</v>
      </c>
      <c r="G36" s="1" t="s">
        <v>2</v>
      </c>
      <c r="H36" s="16" t="s">
        <v>48</v>
      </c>
      <c r="I36" s="1"/>
      <c r="J36" s="17"/>
      <c r="K36" s="18">
        <v>5</v>
      </c>
      <c r="L36" s="60">
        <f t="shared" si="3"/>
        <v>5</v>
      </c>
      <c r="M36" s="19">
        <v>144</v>
      </c>
      <c r="N36" s="19">
        <v>168.64</v>
      </c>
      <c r="O36" s="20" t="s">
        <v>45</v>
      </c>
      <c r="P36" s="12">
        <v>180</v>
      </c>
      <c r="Q36" s="20" t="s">
        <v>53</v>
      </c>
      <c r="R36" s="12">
        <v>150</v>
      </c>
      <c r="S36" s="20"/>
      <c r="T36" s="20"/>
      <c r="U36" s="20"/>
      <c r="V36" s="20"/>
      <c r="W36" s="21"/>
      <c r="X36" s="7">
        <f t="shared" si="2"/>
        <v>0</v>
      </c>
      <c r="Y36" s="58"/>
    </row>
    <row r="37" spans="1:26" ht="23.25" x14ac:dyDescent="0.25">
      <c r="A37" s="39">
        <v>4</v>
      </c>
      <c r="B37" s="45" t="s">
        <v>68</v>
      </c>
      <c r="C37" s="22">
        <v>34</v>
      </c>
      <c r="D37" s="23" t="s">
        <v>15</v>
      </c>
      <c r="E37" s="24"/>
      <c r="F37" s="24">
        <v>3263042</v>
      </c>
      <c r="G37" s="22" t="s">
        <v>16</v>
      </c>
      <c r="H37" s="24" t="s">
        <v>49</v>
      </c>
      <c r="I37" s="22"/>
      <c r="J37" s="25"/>
      <c r="K37" s="26">
        <v>20</v>
      </c>
      <c r="L37" s="35">
        <f t="shared" si="3"/>
        <v>20</v>
      </c>
      <c r="M37" s="27">
        <v>119</v>
      </c>
      <c r="N37" s="27">
        <v>104.64</v>
      </c>
      <c r="O37" s="28" t="s">
        <v>45</v>
      </c>
      <c r="P37" s="29">
        <v>170</v>
      </c>
      <c r="Q37" s="28" t="s">
        <v>53</v>
      </c>
      <c r="R37" s="29">
        <v>120</v>
      </c>
      <c r="S37" s="28"/>
      <c r="T37" s="28"/>
      <c r="U37" s="28"/>
      <c r="V37" s="28"/>
      <c r="W37" s="30">
        <v>125</v>
      </c>
      <c r="X37" s="31">
        <f t="shared" si="2"/>
        <v>2500</v>
      </c>
      <c r="Y37" s="51">
        <f>SUM(X37:X44)</f>
        <v>10998.3</v>
      </c>
    </row>
    <row r="38" spans="1:26" ht="19.5" customHeight="1" x14ac:dyDescent="0.25">
      <c r="A38" s="39"/>
      <c r="B38" s="46"/>
      <c r="C38" s="22">
        <v>35</v>
      </c>
      <c r="D38" s="23" t="s">
        <v>17</v>
      </c>
      <c r="E38" s="24"/>
      <c r="F38" s="24">
        <v>74306015</v>
      </c>
      <c r="G38" s="22" t="s">
        <v>16</v>
      </c>
      <c r="H38" s="24" t="s">
        <v>50</v>
      </c>
      <c r="I38" s="22"/>
      <c r="J38" s="25"/>
      <c r="K38" s="26">
        <v>5</v>
      </c>
      <c r="L38" s="35">
        <f t="shared" si="3"/>
        <v>5</v>
      </c>
      <c r="M38" s="27">
        <v>150</v>
      </c>
      <c r="N38" s="27">
        <v>131.75</v>
      </c>
      <c r="O38" s="28" t="s">
        <v>45</v>
      </c>
      <c r="P38" s="29">
        <v>180</v>
      </c>
      <c r="Q38" s="28" t="s">
        <v>53</v>
      </c>
      <c r="R38" s="29">
        <v>155</v>
      </c>
      <c r="S38" s="28"/>
      <c r="T38" s="28"/>
      <c r="U38" s="28"/>
      <c r="V38" s="28"/>
      <c r="W38" s="30">
        <v>150</v>
      </c>
      <c r="X38" s="31">
        <f t="shared" si="2"/>
        <v>750</v>
      </c>
      <c r="Y38" s="52"/>
    </row>
    <row r="39" spans="1:26" ht="34.5" x14ac:dyDescent="0.25">
      <c r="A39" s="39"/>
      <c r="B39" s="46"/>
      <c r="C39" s="22">
        <v>36</v>
      </c>
      <c r="D39" s="23" t="s">
        <v>18</v>
      </c>
      <c r="E39" s="24"/>
      <c r="F39" s="24">
        <v>28045005</v>
      </c>
      <c r="G39" s="22" t="s">
        <v>16</v>
      </c>
      <c r="H39" s="24" t="s">
        <v>49</v>
      </c>
      <c r="I39" s="22"/>
      <c r="J39" s="25"/>
      <c r="K39" s="26">
        <v>5</v>
      </c>
      <c r="L39" s="35">
        <f t="shared" si="3"/>
        <v>5</v>
      </c>
      <c r="M39" s="27">
        <v>400</v>
      </c>
      <c r="N39" s="27">
        <v>443.97</v>
      </c>
      <c r="O39" s="28" t="s">
        <v>45</v>
      </c>
      <c r="P39" s="29">
        <v>250</v>
      </c>
      <c r="Q39" s="28" t="s">
        <v>53</v>
      </c>
      <c r="R39" s="29">
        <v>400</v>
      </c>
      <c r="S39" s="28"/>
      <c r="T39" s="28"/>
      <c r="U39" s="28"/>
      <c r="V39" s="28"/>
      <c r="W39" s="30">
        <v>370</v>
      </c>
      <c r="X39" s="31">
        <f t="shared" si="2"/>
        <v>1850</v>
      </c>
      <c r="Y39" s="52"/>
    </row>
    <row r="40" spans="1:26" ht="19.5" customHeight="1" x14ac:dyDescent="0.25">
      <c r="A40" s="39"/>
      <c r="B40" s="46"/>
      <c r="C40" s="22">
        <v>37</v>
      </c>
      <c r="D40" s="23" t="s">
        <v>19</v>
      </c>
      <c r="E40" s="24"/>
      <c r="F40" s="24">
        <v>79146001</v>
      </c>
      <c r="G40" s="22" t="s">
        <v>16</v>
      </c>
      <c r="H40" s="24" t="s">
        <v>49</v>
      </c>
      <c r="I40" s="22"/>
      <c r="J40" s="25"/>
      <c r="K40" s="26">
        <v>20</v>
      </c>
      <c r="L40" s="35">
        <f t="shared" si="3"/>
        <v>20</v>
      </c>
      <c r="M40" s="27">
        <v>70</v>
      </c>
      <c r="N40" s="27">
        <v>66.97</v>
      </c>
      <c r="O40" s="28" t="s">
        <v>45</v>
      </c>
      <c r="P40" s="29">
        <v>80</v>
      </c>
      <c r="Q40" s="28" t="s">
        <v>53</v>
      </c>
      <c r="R40" s="29">
        <v>90</v>
      </c>
      <c r="S40" s="28"/>
      <c r="T40" s="28"/>
      <c r="U40" s="28"/>
      <c r="V40" s="28"/>
      <c r="W40" s="30">
        <v>74</v>
      </c>
      <c r="X40" s="31">
        <f t="shared" si="2"/>
        <v>1480</v>
      </c>
      <c r="Y40" s="52"/>
      <c r="Z40" s="37"/>
    </row>
    <row r="41" spans="1:26" ht="19.5" customHeight="1" x14ac:dyDescent="0.25">
      <c r="A41" s="39"/>
      <c r="B41" s="46"/>
      <c r="C41" s="22">
        <v>38</v>
      </c>
      <c r="D41" s="23" t="s">
        <v>20</v>
      </c>
      <c r="E41" s="24"/>
      <c r="F41" s="24">
        <v>3263028</v>
      </c>
      <c r="G41" s="22" t="s">
        <v>16</v>
      </c>
      <c r="H41" s="24" t="s">
        <v>49</v>
      </c>
      <c r="I41" s="22"/>
      <c r="J41" s="25"/>
      <c r="K41" s="26">
        <v>50</v>
      </c>
      <c r="L41" s="35">
        <f t="shared" si="3"/>
        <v>50</v>
      </c>
      <c r="M41" s="27">
        <v>49</v>
      </c>
      <c r="N41" s="27">
        <v>62.99</v>
      </c>
      <c r="O41" s="28" t="s">
        <v>45</v>
      </c>
      <c r="P41" s="29">
        <v>80</v>
      </c>
      <c r="Q41" s="28" t="s">
        <v>53</v>
      </c>
      <c r="R41" s="29">
        <v>45</v>
      </c>
      <c r="S41" s="28"/>
      <c r="T41" s="28"/>
      <c r="U41" s="28"/>
      <c r="V41" s="28"/>
      <c r="W41" s="30">
        <v>45.5</v>
      </c>
      <c r="X41" s="31">
        <f t="shared" si="2"/>
        <v>2275</v>
      </c>
      <c r="Y41" s="52"/>
    </row>
    <row r="42" spans="1:26" ht="23.25" x14ac:dyDescent="0.25">
      <c r="A42" s="39"/>
      <c r="B42" s="46"/>
      <c r="C42" s="22">
        <v>39</v>
      </c>
      <c r="D42" s="23" t="s">
        <v>22</v>
      </c>
      <c r="E42" s="24"/>
      <c r="F42" s="24">
        <v>3280008</v>
      </c>
      <c r="G42" s="22" t="s">
        <v>16</v>
      </c>
      <c r="H42" s="24" t="s">
        <v>50</v>
      </c>
      <c r="I42" s="22"/>
      <c r="J42" s="25"/>
      <c r="K42" s="26">
        <v>10</v>
      </c>
      <c r="L42" s="35">
        <f t="shared" si="3"/>
        <v>10</v>
      </c>
      <c r="M42" s="27">
        <v>33</v>
      </c>
      <c r="N42" s="27">
        <v>27.34</v>
      </c>
      <c r="O42" s="28" t="s">
        <v>45</v>
      </c>
      <c r="P42" s="29">
        <v>40</v>
      </c>
      <c r="Q42" s="28" t="s">
        <v>53</v>
      </c>
      <c r="R42" s="29">
        <v>35</v>
      </c>
      <c r="S42" s="28"/>
      <c r="T42" s="28"/>
      <c r="U42" s="28"/>
      <c r="V42" s="28"/>
      <c r="W42" s="30">
        <v>33.83</v>
      </c>
      <c r="X42" s="31">
        <f t="shared" si="2"/>
        <v>338.29999999999995</v>
      </c>
      <c r="Y42" s="52"/>
    </row>
    <row r="43" spans="1:26" ht="23.25" x14ac:dyDescent="0.25">
      <c r="A43" s="39"/>
      <c r="B43" s="46"/>
      <c r="C43" s="22">
        <v>40</v>
      </c>
      <c r="D43" s="23" t="s">
        <v>23</v>
      </c>
      <c r="E43" s="24"/>
      <c r="F43" s="24">
        <v>3280009</v>
      </c>
      <c r="G43" s="22" t="s">
        <v>16</v>
      </c>
      <c r="H43" s="24" t="s">
        <v>50</v>
      </c>
      <c r="I43" s="22"/>
      <c r="J43" s="25"/>
      <c r="K43" s="26">
        <v>10</v>
      </c>
      <c r="L43" s="35">
        <f t="shared" si="3"/>
        <v>10</v>
      </c>
      <c r="M43" s="27">
        <v>37</v>
      </c>
      <c r="N43" s="27">
        <v>42.71</v>
      </c>
      <c r="O43" s="28" t="s">
        <v>45</v>
      </c>
      <c r="P43" s="29">
        <v>45</v>
      </c>
      <c r="Q43" s="28" t="s">
        <v>53</v>
      </c>
      <c r="R43" s="29">
        <v>40</v>
      </c>
      <c r="S43" s="28"/>
      <c r="T43" s="28"/>
      <c r="U43" s="28"/>
      <c r="V43" s="28"/>
      <c r="W43" s="30">
        <v>40.5</v>
      </c>
      <c r="X43" s="31">
        <f t="shared" si="2"/>
        <v>405</v>
      </c>
      <c r="Y43" s="52"/>
    </row>
    <row r="44" spans="1:26" ht="19.5" customHeight="1" x14ac:dyDescent="0.25">
      <c r="A44" s="39"/>
      <c r="B44" s="47"/>
      <c r="C44" s="22">
        <v>41</v>
      </c>
      <c r="D44" s="23" t="s">
        <v>24</v>
      </c>
      <c r="E44" s="24"/>
      <c r="F44" s="24">
        <v>45284001</v>
      </c>
      <c r="G44" s="22" t="s">
        <v>16</v>
      </c>
      <c r="H44" s="24" t="s">
        <v>49</v>
      </c>
      <c r="I44" s="22"/>
      <c r="J44" s="25"/>
      <c r="K44" s="26">
        <v>20</v>
      </c>
      <c r="L44" s="35">
        <f t="shared" si="3"/>
        <v>20</v>
      </c>
      <c r="M44" s="27">
        <v>72</v>
      </c>
      <c r="N44" s="27">
        <v>69.58</v>
      </c>
      <c r="O44" s="28" t="s">
        <v>45</v>
      </c>
      <c r="P44" s="29">
        <v>90</v>
      </c>
      <c r="Q44" s="28" t="s">
        <v>53</v>
      </c>
      <c r="R44" s="29">
        <v>60</v>
      </c>
      <c r="S44" s="28"/>
      <c r="T44" s="28"/>
      <c r="U44" s="28"/>
      <c r="V44" s="28"/>
      <c r="W44" s="30">
        <v>70</v>
      </c>
      <c r="X44" s="27">
        <f t="shared" si="2"/>
        <v>1400</v>
      </c>
      <c r="Y44" s="52"/>
    </row>
    <row r="46" spans="1:26" x14ac:dyDescent="0.25">
      <c r="X46" s="35" t="s">
        <v>28</v>
      </c>
      <c r="Y46" s="36">
        <f>SUM(Y4:Y44)</f>
        <v>167297.9</v>
      </c>
    </row>
  </sheetData>
  <mergeCells count="32">
    <mergeCell ref="A1:Y1"/>
    <mergeCell ref="Y2:Y3"/>
    <mergeCell ref="Y4:Y16"/>
    <mergeCell ref="Y17:Y27"/>
    <mergeCell ref="Y28:Y36"/>
    <mergeCell ref="A28:A36"/>
    <mergeCell ref="D2:D3"/>
    <mergeCell ref="E2:E3"/>
    <mergeCell ref="F2:F3"/>
    <mergeCell ref="G2:G3"/>
    <mergeCell ref="H2:H3"/>
    <mergeCell ref="I2:I3"/>
    <mergeCell ref="J2:J3"/>
    <mergeCell ref="K2:K3"/>
    <mergeCell ref="Y37:Y44"/>
    <mergeCell ref="X2:X3"/>
    <mergeCell ref="L2:L3"/>
    <mergeCell ref="O2:P2"/>
    <mergeCell ref="Q2:R2"/>
    <mergeCell ref="S2:T2"/>
    <mergeCell ref="U2:V2"/>
    <mergeCell ref="W2:W3"/>
    <mergeCell ref="A37:A44"/>
    <mergeCell ref="A4:A16"/>
    <mergeCell ref="A17:A27"/>
    <mergeCell ref="A2:A3"/>
    <mergeCell ref="C2:C3"/>
    <mergeCell ref="B2:B3"/>
    <mergeCell ref="B4:B16"/>
    <mergeCell ref="B17:B27"/>
    <mergeCell ref="B28:B36"/>
    <mergeCell ref="B37:B44"/>
  </mergeCells>
  <conditionalFormatting sqref="W4:W44">
    <cfRule type="expression" dxfId="0" priority="2">
      <formula>#REF!&lt;0.25</formula>
    </cfRule>
  </conditionalFormatting>
  <printOptions horizontalCentered="1"/>
  <pageMargins left="0" right="0" top="0.19685039370078741" bottom="0.19685039370078741" header="0" footer="0"/>
  <pageSetup paperSize="9" scale="40" orientation="landscape" r:id="rId1"/>
  <colBreaks count="1" manualBreakCount="1">
    <brk id="26" max="3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Demanda 2024</vt:lpstr>
      <vt:lpstr>'Demanda 2024'!Area_de_impressao</vt:lpstr>
    </vt:vector>
  </TitlesOfParts>
  <Company>UDESC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ADAILTON LUIS PADILHA</dc:creator>
  <cp:lastModifiedBy>RAFAEL DOMINGOS MARTINS</cp:lastModifiedBy>
  <cp:lastPrinted>2025-03-24T20:10:11Z</cp:lastPrinted>
  <dcterms:created xsi:type="dcterms:W3CDTF">2023-04-20T16:43:51Z</dcterms:created>
  <dcterms:modified xsi:type="dcterms:W3CDTF">2025-03-24T20:12:01Z</dcterms:modified>
</cp:coreProperties>
</file>